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3060.SAKURA3\Desktop\●業務係長●\●県市町村課・県土整備部都市整備課下水道室\H27\07-公営企業に係る「経営比較分析表」の分析等について（修正）\経営比較分析表【提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<sst xmlns="http://schemas.openxmlformats.org/spreadsheetml/2006/main" count="221" uniqueCount="111">
  <si>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</si>
  <si>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</si>
  <si>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</si>
  <si>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</si>
  <si>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</si>
  <si>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</si>
  <si>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</si>
  <si>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</si>
  <si>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</si>
  <si>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</si>
  <si>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</si>
  <si>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</si>
  <si>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</si>
  <si>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</si>
  <si>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</si>
  <si>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</si>
  <si>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</si>
  <si>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</si>
  <si>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</si>
  <si>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</si>
  <si>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</si>
  <si>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</si>
  <si>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</si>
  <si>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</si>
  <si>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</si>
  <si>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</si>
  <si>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</si>
  <si>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</si>
  <si>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</si>
  <si>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</si>
  <si>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</si>
  <si>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</si>
  <si>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</si>
  <si>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</si>
  <si>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</si>
  <si>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</si>
  <si>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</si>
  <si>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</si>
  <si>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</si>
  <si>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</si>
  <si>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</si>
  <si>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</si>
  <si>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</si>
  <si>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</si>
  <si>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</si>
  <si>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</si>
  <si>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</si>
  <si>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</si>
  <si>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</si>
  <si>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</si>
  <si>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</si>
  <si>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</si>
  <si>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</si>
  <si>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</si>
  <si>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</si>
  <si>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</si>
  <si>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</si>
  <si>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</si>
  <si>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</si>
  <si>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</si>
  <si>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</si>
  <si>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</si>
  <si>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</si>
  <si>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</si>
  <si>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</si>
  <si>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</si>
  <si>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</si>
  <si>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</si>
  <si>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</si>
  <si>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</si>
  <si>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</si>
  <si>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</si>
  <si>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</si>
  <si>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</si>
  <si>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</si>
  <si>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</si>
  <si>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</si>
  <si>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</si>
  <si>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</si>
  <si>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</si>
  <si>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</si>
  <si>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</si>
  <si>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</si>
  <si>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</si>
  <si>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</si>
  <si>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</si>
  <si>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</si>
  <si>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</si>
  <si>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</si>
  <si>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</si>
  <si>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</si>
  <si>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</si>
  <si>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</si>
  <si>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</si>
  <si>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</si>
  <si>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</si>
  <si>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栃木県　さくら市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</si>
  <si>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</si>
  <si>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</si>
  <si>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</si>
  <si>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</si>
  <si>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</si>
  <si>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</si>
  <si>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</si>
  <si>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</si>
  <si>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</si>
  <si>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</si>
  <si>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</si>
  <si>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特定環境保全公共下水道事業は、平成12年3月に供用を開始し、法定耐用年数が経過するまでの期間があるため、当面は、管渠の状況を点検し、劣化が確認された箇所については、管更生工事等を随時行っていきます。
</t>
    <rPh sb="1" eb="3">
      <t>トクテイ</t>
    </rPh>
    <rPh sb="3" eb="5">
      <t>カンキョウ</t>
    </rPh>
    <rPh sb="5" eb="7">
      <t>ホゼン</t>
    </rPh>
    <rPh sb="7" eb="9">
      <t>コウキョウ</t>
    </rPh>
    <rPh sb="9" eb="11">
      <t>ゲスイ</t>
    </rPh>
    <rPh sb="11" eb="12">
      <t>ドウ</t>
    </rPh>
    <rPh sb="12" eb="14">
      <t>ジギョウ</t>
    </rPh>
    <rPh sb="16" eb="18">
      <t>ヘイセイ</t>
    </rPh>
    <rPh sb="20" eb="21">
      <t>ネン</t>
    </rPh>
    <rPh sb="22" eb="23">
      <t>ガツ</t>
    </rPh>
    <rPh sb="24" eb="26">
      <t>キョウヨウ</t>
    </rPh>
    <rPh sb="27" eb="29">
      <t>カイシ</t>
    </rPh>
    <rPh sb="31" eb="33">
      <t>ホウテイ</t>
    </rPh>
    <rPh sb="33" eb="35">
      <t>タイヨウ</t>
    </rPh>
    <rPh sb="35" eb="37">
      <t>ネンスウ</t>
    </rPh>
    <rPh sb="38" eb="40">
      <t>ケイカ</t>
    </rPh>
    <rPh sb="45" eb="47">
      <t>キカン</t>
    </rPh>
    <rPh sb="53" eb="55">
      <t>トウメン</t>
    </rPh>
    <rPh sb="57" eb="58">
      <t>カン</t>
    </rPh>
    <rPh sb="58" eb="59">
      <t>キョ</t>
    </rPh>
    <rPh sb="60" eb="62">
      <t>ジョウキョウ</t>
    </rPh>
    <rPh sb="63" eb="65">
      <t>テンケン</t>
    </rPh>
    <rPh sb="67" eb="69">
      <t>レッカ</t>
    </rPh>
    <rPh sb="70" eb="72">
      <t>カクニン</t>
    </rPh>
    <rPh sb="75" eb="77">
      <t>カショ</t>
    </rPh>
    <rPh sb="83" eb="84">
      <t>カン</t>
    </rPh>
    <rPh sb="84" eb="86">
      <t>コウセイ</t>
    </rPh>
    <rPh sb="86" eb="88">
      <t>コウジ</t>
    </rPh>
    <rPh sb="88" eb="89">
      <t>トウ</t>
    </rPh>
    <rPh sb="90" eb="92">
      <t>ズイジ</t>
    </rPh>
    <rPh sb="92" eb="93">
      <t>オコナ</t>
    </rPh>
    <phoneticPr fontId="4"/>
  </si>
  <si>
    <t xml:space="preserve">【収益的収支比率】
・下水道使用料収入や水洗化人口が増えたことでわずかに増加傾向にあるが、水処理センターの維持管理業務委託費やポンプ施設等の修繕費用の増加等による、一般会計からの繰入金等が主な財源となっており経費の削減を図ります。
【企業債残高】
・減少傾向であるが、いまだに多額の企業債が残っており財政状況としては厳しい状況です。
【汚水処理原価】
・類似団体平均値より汚水処理原価が抑えられています。
【施設利用率】
・過去5年間、類似団体平均値より低い状況であるが、処理場は整備済みで計画全体の排水施設の一部が整備中であり、処理区域内人口が少ないため施設効率が低い状況です。
</t>
    <rPh sb="1" eb="4">
      <t>シュウエキテキ</t>
    </rPh>
    <rPh sb="4" eb="6">
      <t>シュウシ</t>
    </rPh>
    <rPh sb="6" eb="8">
      <t>ヒリツ</t>
    </rPh>
    <rPh sb="11" eb="13">
      <t>ゲスイ</t>
    </rPh>
    <rPh sb="13" eb="14">
      <t>ドウ</t>
    </rPh>
    <rPh sb="14" eb="16">
      <t>シヨウ</t>
    </rPh>
    <rPh sb="16" eb="17">
      <t>リョウ</t>
    </rPh>
    <rPh sb="17" eb="19">
      <t>シュウニュウ</t>
    </rPh>
    <rPh sb="20" eb="22">
      <t>スイセン</t>
    </rPh>
    <rPh sb="22" eb="23">
      <t>カ</t>
    </rPh>
    <rPh sb="23" eb="25">
      <t>ジンコウ</t>
    </rPh>
    <rPh sb="26" eb="27">
      <t>フ</t>
    </rPh>
    <rPh sb="36" eb="38">
      <t>ゾウカ</t>
    </rPh>
    <rPh sb="38" eb="40">
      <t>ケイコウ</t>
    </rPh>
    <rPh sb="45" eb="46">
      <t>ミズ</t>
    </rPh>
    <rPh sb="46" eb="48">
      <t>ショリ</t>
    </rPh>
    <rPh sb="53" eb="55">
      <t>イジ</t>
    </rPh>
    <rPh sb="55" eb="57">
      <t>カンリ</t>
    </rPh>
    <rPh sb="57" eb="59">
      <t>ギョウム</t>
    </rPh>
    <rPh sb="59" eb="61">
      <t>イタク</t>
    </rPh>
    <rPh sb="61" eb="62">
      <t>ヒ</t>
    </rPh>
    <rPh sb="66" eb="68">
      <t>シセツ</t>
    </rPh>
    <rPh sb="68" eb="69">
      <t>トウ</t>
    </rPh>
    <rPh sb="82" eb="84">
      <t>イッパン</t>
    </rPh>
    <rPh sb="84" eb="86">
      <t>カイケイ</t>
    </rPh>
    <rPh sb="89" eb="91">
      <t>クリイレ</t>
    </rPh>
    <rPh sb="91" eb="92">
      <t>キン</t>
    </rPh>
    <rPh sb="92" eb="93">
      <t>トウ</t>
    </rPh>
    <rPh sb="94" eb="95">
      <t>オモ</t>
    </rPh>
    <rPh sb="96" eb="98">
      <t>ザイゲン</t>
    </rPh>
    <rPh sb="104" eb="106">
      <t>ケイヒ</t>
    </rPh>
    <rPh sb="107" eb="109">
      <t>サクゲン</t>
    </rPh>
    <rPh sb="110" eb="111">
      <t>ハカ</t>
    </rPh>
    <rPh sb="117" eb="119">
      <t>キギョウ</t>
    </rPh>
    <rPh sb="119" eb="120">
      <t>サイ</t>
    </rPh>
    <rPh sb="120" eb="122">
      <t>ザンダカ</t>
    </rPh>
    <rPh sb="125" eb="127">
      <t>ゲンショウ</t>
    </rPh>
    <rPh sb="127" eb="129">
      <t>ケイコウ</t>
    </rPh>
    <rPh sb="138" eb="140">
      <t>タガク</t>
    </rPh>
    <rPh sb="141" eb="143">
      <t>キギョウ</t>
    </rPh>
    <rPh sb="143" eb="144">
      <t>サイ</t>
    </rPh>
    <rPh sb="145" eb="146">
      <t>ノコ</t>
    </rPh>
    <rPh sb="150" eb="152">
      <t>ザイセイ</t>
    </rPh>
    <rPh sb="152" eb="154">
      <t>ジョウキョウ</t>
    </rPh>
    <rPh sb="158" eb="159">
      <t>キビ</t>
    </rPh>
    <rPh sb="161" eb="163">
      <t>ジョウキョウ</t>
    </rPh>
    <rPh sb="168" eb="170">
      <t>オスイ</t>
    </rPh>
    <rPh sb="170" eb="172">
      <t>ショリ</t>
    </rPh>
    <rPh sb="172" eb="174">
      <t>ゲンカ</t>
    </rPh>
    <rPh sb="177" eb="179">
      <t>ルイジ</t>
    </rPh>
    <rPh sb="179" eb="181">
      <t>ダンタイ</t>
    </rPh>
    <rPh sb="181" eb="184">
      <t>ヘイキンチ</t>
    </rPh>
    <rPh sb="186" eb="188">
      <t>オスイ</t>
    </rPh>
    <rPh sb="188" eb="190">
      <t>ショリ</t>
    </rPh>
    <rPh sb="190" eb="192">
      <t>ゲンカ</t>
    </rPh>
    <rPh sb="193" eb="194">
      <t>オサ</t>
    </rPh>
    <rPh sb="204" eb="206">
      <t>シセツ</t>
    </rPh>
    <rPh sb="206" eb="209">
      <t>リヨウリツ</t>
    </rPh>
    <rPh sb="212" eb="214">
      <t>カコ</t>
    </rPh>
    <rPh sb="215" eb="217">
      <t>ネンカン</t>
    </rPh>
    <rPh sb="218" eb="220">
      <t>ルイジ</t>
    </rPh>
    <rPh sb="220" eb="222">
      <t>ダンタイ</t>
    </rPh>
    <rPh sb="222" eb="225">
      <t>ヘイキンチ</t>
    </rPh>
    <rPh sb="227" eb="228">
      <t>ヒク</t>
    </rPh>
    <rPh sb="229" eb="231">
      <t>ジョウキョウ</t>
    </rPh>
    <rPh sb="236" eb="239">
      <t>ショリジョウ</t>
    </rPh>
    <rPh sb="240" eb="242">
      <t>セイビ</t>
    </rPh>
    <rPh sb="242" eb="243">
      <t>ズ</t>
    </rPh>
    <rPh sb="245" eb="247">
      <t>ケイカク</t>
    </rPh>
    <rPh sb="247" eb="249">
      <t>ゼンタイ</t>
    </rPh>
    <rPh sb="250" eb="252">
      <t>ハイスイ</t>
    </rPh>
    <rPh sb="252" eb="254">
      <t>シセツ</t>
    </rPh>
    <rPh sb="255" eb="257">
      <t>イチブ</t>
    </rPh>
    <rPh sb="258" eb="261">
      <t>セイビチュウ</t>
    </rPh>
    <rPh sb="265" eb="267">
      <t>ショリ</t>
    </rPh>
    <rPh sb="267" eb="270">
      <t>クイキナイ</t>
    </rPh>
    <rPh sb="270" eb="272">
      <t>ジンコウ</t>
    </rPh>
    <rPh sb="273" eb="274">
      <t>スク</t>
    </rPh>
    <rPh sb="278" eb="280">
      <t>シセツ</t>
    </rPh>
    <rPh sb="280" eb="282">
      <t>コウリツ</t>
    </rPh>
    <rPh sb="283" eb="284">
      <t>ヒク</t>
    </rPh>
    <rPh sb="285" eb="287">
      <t>ジョウキョウ</t>
    </rPh>
    <phoneticPr fontId="4"/>
  </si>
  <si>
    <t>・下水道経営の安定を図るために、一般会計から下水道特別会計への繰入金で補填していますが、一般会計の財政も年々厳しく今まで通りの繰入金は困難になることが予想されます。また、施設整備に要した多額の起債償還が下水道経営を圧迫していることや施設の老朽化等による修繕費等の維持管理費増加を想定した適切な使用料金への引上げなど、経営健全化に向けた取組を進める必要があります。</t>
    <rPh sb="1" eb="3">
      <t>ゲスイ</t>
    </rPh>
    <rPh sb="3" eb="4">
      <t>ドウ</t>
    </rPh>
    <rPh sb="4" eb="6">
      <t>ケイエイ</t>
    </rPh>
    <rPh sb="7" eb="9">
      <t>アンテイ</t>
    </rPh>
    <rPh sb="10" eb="11">
      <t>ハカ</t>
    </rPh>
    <rPh sb="16" eb="18">
      <t>イッパン</t>
    </rPh>
    <rPh sb="18" eb="20">
      <t>カイケイ</t>
    </rPh>
    <rPh sb="22" eb="24">
      <t>ゲスイ</t>
    </rPh>
    <rPh sb="24" eb="25">
      <t>ドウ</t>
    </rPh>
    <rPh sb="25" eb="27">
      <t>トクベツ</t>
    </rPh>
    <rPh sb="27" eb="29">
      <t>カイケイ</t>
    </rPh>
    <rPh sb="31" eb="33">
      <t>クリイレ</t>
    </rPh>
    <rPh sb="33" eb="34">
      <t>キン</t>
    </rPh>
    <rPh sb="35" eb="37">
      <t>ホテン</t>
    </rPh>
    <rPh sb="44" eb="46">
      <t>イッパン</t>
    </rPh>
    <rPh sb="46" eb="48">
      <t>カイケイ</t>
    </rPh>
    <rPh sb="49" eb="51">
      <t>ザイセイ</t>
    </rPh>
    <rPh sb="52" eb="54">
      <t>ネンネン</t>
    </rPh>
    <rPh sb="54" eb="55">
      <t>キビ</t>
    </rPh>
    <rPh sb="57" eb="58">
      <t>イマ</t>
    </rPh>
    <rPh sb="60" eb="61">
      <t>ドオ</t>
    </rPh>
    <rPh sb="63" eb="65">
      <t>クリイレ</t>
    </rPh>
    <rPh sb="65" eb="66">
      <t>キン</t>
    </rPh>
    <rPh sb="67" eb="69">
      <t>コンナン</t>
    </rPh>
    <rPh sb="75" eb="77">
      <t>ヨソウ</t>
    </rPh>
    <rPh sb="85" eb="87">
      <t>シセツ</t>
    </rPh>
    <rPh sb="87" eb="89">
      <t>セイビ</t>
    </rPh>
    <rPh sb="90" eb="91">
      <t>ヨウ</t>
    </rPh>
    <rPh sb="93" eb="95">
      <t>タガク</t>
    </rPh>
    <rPh sb="96" eb="98">
      <t>キサイ</t>
    </rPh>
    <rPh sb="98" eb="100">
      <t>ショウカン</t>
    </rPh>
    <rPh sb="101" eb="103">
      <t>ゲスイ</t>
    </rPh>
    <rPh sb="103" eb="104">
      <t>ドウ</t>
    </rPh>
    <rPh sb="104" eb="106">
      <t>ケイエイ</t>
    </rPh>
    <rPh sb="107" eb="109">
      <t>アッパク</t>
    </rPh>
    <rPh sb="116" eb="118">
      <t>シセツ</t>
    </rPh>
    <rPh sb="119" eb="122">
      <t>ロウキュウカ</t>
    </rPh>
    <rPh sb="122" eb="123">
      <t>トウ</t>
    </rPh>
    <rPh sb="126" eb="129">
      <t>シュウゼンヒ</t>
    </rPh>
    <rPh sb="129" eb="130">
      <t>トウ</t>
    </rPh>
    <rPh sb="131" eb="133">
      <t>イジ</t>
    </rPh>
    <rPh sb="133" eb="136">
      <t>カンリヒ</t>
    </rPh>
    <rPh sb="136" eb="138">
      <t>ゾウカ</t>
    </rPh>
    <rPh sb="139" eb="141">
      <t>ソウテイ</t>
    </rPh>
    <rPh sb="143" eb="145">
      <t>テキセツ</t>
    </rPh>
    <rPh sb="146" eb="148">
      <t>シヨウ</t>
    </rPh>
    <rPh sb="148" eb="149">
      <t>リョウ</t>
    </rPh>
    <rPh sb="149" eb="150">
      <t>キン</t>
    </rPh>
    <rPh sb="152" eb="154">
      <t>ヒキア</t>
    </rPh>
    <rPh sb="158" eb="160">
      <t>ケイエイ</t>
    </rPh>
    <rPh sb="160" eb="163">
      <t>ケンゼンカ</t>
    </rPh>
    <rPh sb="164" eb="165">
      <t>ム</t>
    </rPh>
    <rPh sb="167" eb="169">
      <t>トリクミ</t>
    </rPh>
    <rPh sb="170" eb="171">
      <t>スス</t>
    </rPh>
    <rPh sb="173" eb="1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</si>
</sst>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2241848"/>
        <c:axId val="219897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0.04</c:v>
                </c:pt>
              </c:numCache>
            </c:numRef>
          </c:val>
          <c:smooth val="0"/>
        </c:ser>
        <c:dLbls>
          <c:showLegendKey val="0"/>
          <c:showVal val="0"/>
          <c:showCatName val="0"/>
          <c:showSerName val="0"/>
          <c:showPercent val="0"/>
          <c:showBubbleSize val="0"/>
        </c:dLbls>
        <c:marker val="1"/>
        <c:smooth val="0"/>
        <c:axId val="112241848"/>
        <c:axId val="219897416"/>
      </c:lineChart>
      <c:dateAx>
        <c:axId val="112241848"/>
        <c:scaling>
          <c:orientation val="minMax"/>
        </c:scaling>
        <c:delete val="1"/>
        <c:axPos val="b"/>
        <c:numFmt formatCode="ge" sourceLinked="1"/>
        <c:majorTickMark val="none"/>
        <c:minorTickMark val="none"/>
        <c:tickLblPos val="none"/>
        <c:crossAx val="219897416"/>
        <c:crosses val="autoZero"/>
        <c:auto val="1"/>
        <c:lblOffset val="100"/>
        <c:baseTimeUnit val="years"/>
      </c:dateAx>
      <c:valAx>
        <c:axId val="21989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4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14.87</c:v>
                </c:pt>
                <c:pt idx="1">
                  <c:v>12.94</c:v>
                </c:pt>
                <c:pt idx="2">
                  <c:v>16.649999999999999</c:v>
                </c:pt>
                <c:pt idx="3">
                  <c:v>17.989999999999998</c:v>
                </c:pt>
                <c:pt idx="4">
                  <c:v>18.63</c:v>
                </c:pt>
              </c:numCache>
            </c:numRef>
          </c:val>
        </c:ser>
        <c:dLbls>
          <c:showLegendKey val="0"/>
          <c:showVal val="0"/>
          <c:showCatName val="0"/>
          <c:showSerName val="0"/>
          <c:showPercent val="0"/>
          <c:showBubbleSize val="0"/>
        </c:dLbls>
        <c:gapWidth val="150"/>
        <c:axId val="219715848"/>
        <c:axId val="21971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43.58</c:v>
                </c:pt>
              </c:numCache>
            </c:numRef>
          </c:val>
          <c:smooth val="0"/>
        </c:ser>
        <c:dLbls>
          <c:showLegendKey val="0"/>
          <c:showVal val="0"/>
          <c:showCatName val="0"/>
          <c:showSerName val="0"/>
          <c:showPercent val="0"/>
          <c:showBubbleSize val="0"/>
        </c:dLbls>
        <c:marker val="1"/>
        <c:smooth val="0"/>
        <c:axId val="219715848"/>
        <c:axId val="219716240"/>
      </c:lineChart>
      <c:dateAx>
        <c:axId val="219715848"/>
        <c:scaling>
          <c:orientation val="minMax"/>
        </c:scaling>
        <c:delete val="1"/>
        <c:axPos val="b"/>
        <c:numFmt formatCode="ge" sourceLinked="1"/>
        <c:majorTickMark val="none"/>
        <c:minorTickMark val="none"/>
        <c:tickLblPos val="none"/>
        <c:crossAx val="219716240"/>
        <c:crosses val="autoZero"/>
        <c:auto val="1"/>
        <c:lblOffset val="100"/>
        <c:baseTimeUnit val="years"/>
      </c:dateAx>
      <c:valAx>
        <c:axId val="21971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71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74.09</c:v>
                </c:pt>
                <c:pt idx="1">
                  <c:v>75.45</c:v>
                </c:pt>
                <c:pt idx="2">
                  <c:v>76.62</c:v>
                </c:pt>
                <c:pt idx="3">
                  <c:v>80.55</c:v>
                </c:pt>
                <c:pt idx="4">
                  <c:v>80.98</c:v>
                </c:pt>
              </c:numCache>
            </c:numRef>
          </c:val>
        </c:ser>
        <c:dLbls>
          <c:showLegendKey val="0"/>
          <c:showVal val="0"/>
          <c:showCatName val="0"/>
          <c:showSerName val="0"/>
          <c:showPercent val="0"/>
          <c:showBubbleSize val="0"/>
        </c:dLbls>
        <c:gapWidth val="150"/>
        <c:axId val="219717416"/>
        <c:axId val="21971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82.35</c:v>
                </c:pt>
              </c:numCache>
            </c:numRef>
          </c:val>
          <c:smooth val="0"/>
        </c:ser>
        <c:dLbls>
          <c:showLegendKey val="0"/>
          <c:showVal val="0"/>
          <c:showCatName val="0"/>
          <c:showSerName val="0"/>
          <c:showPercent val="0"/>
          <c:showBubbleSize val="0"/>
        </c:dLbls>
        <c:marker val="1"/>
        <c:smooth val="0"/>
        <c:axId val="219717416"/>
        <c:axId val="219717808"/>
      </c:lineChart>
      <c:dateAx>
        <c:axId val="219717416"/>
        <c:scaling>
          <c:orientation val="minMax"/>
        </c:scaling>
        <c:delete val="1"/>
        <c:axPos val="b"/>
        <c:numFmt formatCode="ge" sourceLinked="1"/>
        <c:majorTickMark val="none"/>
        <c:minorTickMark val="none"/>
        <c:tickLblPos val="none"/>
        <c:crossAx val="219717808"/>
        <c:crosses val="autoZero"/>
        <c:auto val="1"/>
        <c:lblOffset val="100"/>
        <c:baseTimeUnit val="years"/>
      </c:dateAx>
      <c:valAx>
        <c:axId val="21971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71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83.56</c:v>
                </c:pt>
                <c:pt idx="1">
                  <c:v>87</c:v>
                </c:pt>
                <c:pt idx="2">
                  <c:v>92.34</c:v>
                </c:pt>
                <c:pt idx="3">
                  <c:v>89.99</c:v>
                </c:pt>
                <c:pt idx="4">
                  <c:v>92.07</c:v>
                </c:pt>
              </c:numCache>
            </c:numRef>
          </c:val>
        </c:ser>
        <c:dLbls>
          <c:showLegendKey val="0"/>
          <c:showVal val="0"/>
          <c:showCatName val="0"/>
          <c:showSerName val="0"/>
          <c:showPercent val="0"/>
          <c:showBubbleSize val="0"/>
        </c:dLbls>
        <c:gapWidth val="150"/>
        <c:axId val="219296120"/>
        <c:axId val="219304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296120"/>
        <c:axId val="219304696"/>
      </c:lineChart>
      <c:dateAx>
        <c:axId val="219296120"/>
        <c:scaling>
          <c:orientation val="minMax"/>
        </c:scaling>
        <c:delete val="1"/>
        <c:axPos val="b"/>
        <c:numFmt formatCode="ge" sourceLinked="1"/>
        <c:majorTickMark val="none"/>
        <c:minorTickMark val="none"/>
        <c:tickLblPos val="none"/>
        <c:crossAx val="219304696"/>
        <c:crosses val="autoZero"/>
        <c:auto val="1"/>
        <c:lblOffset val="100"/>
        <c:baseTimeUnit val="years"/>
      </c:dateAx>
      <c:valAx>
        <c:axId val="219304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296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9919656"/>
        <c:axId val="219920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919656"/>
        <c:axId val="219920040"/>
      </c:lineChart>
      <c:dateAx>
        <c:axId val="219919656"/>
        <c:scaling>
          <c:orientation val="minMax"/>
        </c:scaling>
        <c:delete val="1"/>
        <c:axPos val="b"/>
        <c:numFmt formatCode="ge" sourceLinked="1"/>
        <c:majorTickMark val="none"/>
        <c:minorTickMark val="none"/>
        <c:tickLblPos val="none"/>
        <c:crossAx val="219920040"/>
        <c:crosses val="autoZero"/>
        <c:auto val="1"/>
        <c:lblOffset val="100"/>
        <c:baseTimeUnit val="years"/>
      </c:dateAx>
      <c:valAx>
        <c:axId val="21992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919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0003024"/>
        <c:axId val="22000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0003024"/>
        <c:axId val="220007504"/>
      </c:lineChart>
      <c:dateAx>
        <c:axId val="220003024"/>
        <c:scaling>
          <c:orientation val="minMax"/>
        </c:scaling>
        <c:delete val="1"/>
        <c:axPos val="b"/>
        <c:numFmt formatCode="ge" sourceLinked="1"/>
        <c:majorTickMark val="none"/>
        <c:minorTickMark val="none"/>
        <c:tickLblPos val="none"/>
        <c:crossAx val="220007504"/>
        <c:crosses val="autoZero"/>
        <c:auto val="1"/>
        <c:lblOffset val="100"/>
        <c:baseTimeUnit val="years"/>
      </c:dateAx>
      <c:valAx>
        <c:axId val="22000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00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8302864"/>
        <c:axId val="218303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302864"/>
        <c:axId val="218303256"/>
      </c:lineChart>
      <c:dateAx>
        <c:axId val="218302864"/>
        <c:scaling>
          <c:orientation val="minMax"/>
        </c:scaling>
        <c:delete val="1"/>
        <c:axPos val="b"/>
        <c:numFmt formatCode="ge" sourceLinked="1"/>
        <c:majorTickMark val="none"/>
        <c:minorTickMark val="none"/>
        <c:tickLblPos val="none"/>
        <c:crossAx val="218303256"/>
        <c:crosses val="autoZero"/>
        <c:auto val="1"/>
        <c:lblOffset val="100"/>
        <c:baseTimeUnit val="years"/>
      </c:dateAx>
      <c:valAx>
        <c:axId val="218303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30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8306392"/>
        <c:axId val="21830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306392"/>
        <c:axId val="218306784"/>
      </c:lineChart>
      <c:dateAx>
        <c:axId val="218306392"/>
        <c:scaling>
          <c:orientation val="minMax"/>
        </c:scaling>
        <c:delete val="1"/>
        <c:axPos val="b"/>
        <c:numFmt formatCode="ge" sourceLinked="1"/>
        <c:majorTickMark val="none"/>
        <c:minorTickMark val="none"/>
        <c:tickLblPos val="none"/>
        <c:crossAx val="218306784"/>
        <c:crosses val="autoZero"/>
        <c:auto val="1"/>
        <c:lblOffset val="100"/>
        <c:baseTimeUnit val="years"/>
      </c:dateAx>
      <c:valAx>
        <c:axId val="21830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306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1655.43</c:v>
                </c:pt>
                <c:pt idx="1">
                  <c:v>1608.49</c:v>
                </c:pt>
                <c:pt idx="2">
                  <c:v>1131.25</c:v>
                </c:pt>
                <c:pt idx="3">
                  <c:v>763.94</c:v>
                </c:pt>
                <c:pt idx="4">
                  <c:v>568.38</c:v>
                </c:pt>
              </c:numCache>
            </c:numRef>
          </c:val>
        </c:ser>
        <c:dLbls>
          <c:showLegendKey val="0"/>
          <c:showVal val="0"/>
          <c:showCatName val="0"/>
          <c:showSerName val="0"/>
          <c:showPercent val="0"/>
          <c:showBubbleSize val="0"/>
        </c:dLbls>
        <c:gapWidth val="150"/>
        <c:axId val="218306000"/>
        <c:axId val="218305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1436</c:v>
                </c:pt>
              </c:numCache>
            </c:numRef>
          </c:val>
          <c:smooth val="0"/>
        </c:ser>
        <c:dLbls>
          <c:showLegendKey val="0"/>
          <c:showVal val="0"/>
          <c:showCatName val="0"/>
          <c:showSerName val="0"/>
          <c:showPercent val="0"/>
          <c:showBubbleSize val="0"/>
        </c:dLbls>
        <c:marker val="1"/>
        <c:smooth val="0"/>
        <c:axId val="218306000"/>
        <c:axId val="218305608"/>
      </c:lineChart>
      <c:dateAx>
        <c:axId val="218306000"/>
        <c:scaling>
          <c:orientation val="minMax"/>
        </c:scaling>
        <c:delete val="1"/>
        <c:axPos val="b"/>
        <c:numFmt formatCode="ge" sourceLinked="1"/>
        <c:majorTickMark val="none"/>
        <c:minorTickMark val="none"/>
        <c:tickLblPos val="none"/>
        <c:crossAx val="218305608"/>
        <c:crosses val="autoZero"/>
        <c:auto val="1"/>
        <c:lblOffset val="100"/>
        <c:baseTimeUnit val="years"/>
      </c:dateAx>
      <c:valAx>
        <c:axId val="218305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30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88.41</c:v>
                </c:pt>
                <c:pt idx="1">
                  <c:v>90.61</c:v>
                </c:pt>
                <c:pt idx="2">
                  <c:v>93.24</c:v>
                </c:pt>
                <c:pt idx="3">
                  <c:v>88.26</c:v>
                </c:pt>
                <c:pt idx="4">
                  <c:v>90.54</c:v>
                </c:pt>
              </c:numCache>
            </c:numRef>
          </c:val>
        </c:ser>
        <c:dLbls>
          <c:showLegendKey val="0"/>
          <c:showVal val="0"/>
          <c:showCatName val="0"/>
          <c:showSerName val="0"/>
          <c:showPercent val="0"/>
          <c:showBubbleSize val="0"/>
        </c:dLbls>
        <c:gapWidth val="150"/>
        <c:axId val="218304432"/>
        <c:axId val="218307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66.56</c:v>
                </c:pt>
              </c:numCache>
            </c:numRef>
          </c:val>
          <c:smooth val="0"/>
        </c:ser>
        <c:dLbls>
          <c:showLegendKey val="0"/>
          <c:showVal val="0"/>
          <c:showCatName val="0"/>
          <c:showSerName val="0"/>
          <c:showPercent val="0"/>
          <c:showBubbleSize val="0"/>
        </c:dLbls>
        <c:marker val="1"/>
        <c:smooth val="0"/>
        <c:axId val="218304432"/>
        <c:axId val="218307960"/>
      </c:lineChart>
      <c:dateAx>
        <c:axId val="218304432"/>
        <c:scaling>
          <c:orientation val="minMax"/>
        </c:scaling>
        <c:delete val="1"/>
        <c:axPos val="b"/>
        <c:numFmt formatCode="ge" sourceLinked="1"/>
        <c:majorTickMark val="none"/>
        <c:minorTickMark val="none"/>
        <c:tickLblPos val="none"/>
        <c:crossAx val="218307960"/>
        <c:crosses val="autoZero"/>
        <c:auto val="1"/>
        <c:lblOffset val="100"/>
        <c:baseTimeUnit val="years"/>
      </c:dateAx>
      <c:valAx>
        <c:axId val="218307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30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150</c:v>
                </c:pt>
                <c:pt idx="1">
                  <c:v>150</c:v>
                </c:pt>
                <c:pt idx="2">
                  <c:v>150</c:v>
                </c:pt>
                <c:pt idx="3">
                  <c:v>150</c:v>
                </c:pt>
                <c:pt idx="4">
                  <c:v>150</c:v>
                </c:pt>
              </c:numCache>
            </c:numRef>
          </c:val>
        </c:ser>
        <c:dLbls>
          <c:showLegendKey val="0"/>
          <c:showVal val="0"/>
          <c:showCatName val="0"/>
          <c:showSerName val="0"/>
          <c:showPercent val="0"/>
          <c:showBubbleSize val="0"/>
        </c:dLbls>
        <c:gapWidth val="150"/>
        <c:axId val="219714280"/>
        <c:axId val="21971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244.29</c:v>
                </c:pt>
              </c:numCache>
            </c:numRef>
          </c:val>
          <c:smooth val="0"/>
        </c:ser>
        <c:dLbls>
          <c:showLegendKey val="0"/>
          <c:showVal val="0"/>
          <c:showCatName val="0"/>
          <c:showSerName val="0"/>
          <c:showPercent val="0"/>
          <c:showBubbleSize val="0"/>
        </c:dLbls>
        <c:marker val="1"/>
        <c:smooth val="0"/>
        <c:axId val="219714280"/>
        <c:axId val="219714672"/>
      </c:lineChart>
      <c:dateAx>
        <c:axId val="219714280"/>
        <c:scaling>
          <c:orientation val="minMax"/>
        </c:scaling>
        <c:delete val="1"/>
        <c:axPos val="b"/>
        <c:numFmt formatCode="ge" sourceLinked="1"/>
        <c:majorTickMark val="none"/>
        <c:minorTickMark val="none"/>
        <c:tickLblPos val="none"/>
        <c:crossAx val="219714672"/>
        <c:crosses val="autoZero"/>
        <c:auto val="1"/>
        <c:lblOffset val="100"/>
        <c:baseTimeUnit val="years"/>
      </c:dateAx>
      <c:valAx>
        <c:axId val="21971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71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60"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栃木県　さくら市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44362</v>
      </c>
      <c r="AM8" s="64"/>
      <c r="AN8" s="64"/>
      <c r="AO8" s="64"/>
      <c r="AP8" s="64"/>
      <c r="AQ8" s="64"/>
      <c r="AR8" s="64"/>
      <c r="AS8" s="64"/>
      <c r="AT8" s="63">
        <f>データ!S6</f>
        <v>125.63</v>
      </c>
      <c r="AU8" s="63"/>
      <c r="AV8" s="63"/>
      <c r="AW8" s="63"/>
      <c r="AX8" s="63"/>
      <c r="AY8" s="63"/>
      <c r="AZ8" s="63"/>
      <c r="BA8" s="63"/>
      <c r="BB8" s="63">
        <f>データ!T6</f>
        <v>353.12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12.38</v>
      </c>
      <c r="Q10" s="63"/>
      <c r="R10" s="63"/>
      <c r="S10" s="63"/>
      <c r="T10" s="63"/>
      <c r="U10" s="63"/>
      <c r="V10" s="63"/>
      <c r="W10" s="63">
        <f>データ!P6</f>
        <v>90.69</v>
      </c>
      <c r="X10" s="63"/>
      <c r="Y10" s="63"/>
      <c r="Z10" s="63"/>
      <c r="AA10" s="63"/>
      <c r="AB10" s="63"/>
      <c r="AC10" s="63"/>
      <c r="AD10" s="64">
        <f>データ!Q6</f>
        <v>2480</v>
      </c>
      <c r="AE10" s="64"/>
      <c r="AF10" s="64"/>
      <c r="AG10" s="64"/>
      <c r="AH10" s="64"/>
      <c r="AI10" s="64"/>
      <c r="AJ10" s="64"/>
      <c r="AK10" s="2"/>
      <c r="AL10" s="64">
        <f>データ!U6</f>
        <v>5484</v>
      </c>
      <c r="AM10" s="64"/>
      <c r="AN10" s="64"/>
      <c r="AO10" s="64"/>
      <c r="AP10" s="64"/>
      <c r="AQ10" s="64"/>
      <c r="AR10" s="64"/>
      <c r="AS10" s="64"/>
      <c r="AT10" s="63">
        <f>データ!V6</f>
        <v>1.34</v>
      </c>
      <c r="AU10" s="63"/>
      <c r="AV10" s="63"/>
      <c r="AW10" s="63"/>
      <c r="AX10" s="63"/>
      <c r="AY10" s="63"/>
      <c r="AZ10" s="63"/>
      <c r="BA10" s="63"/>
      <c r="BB10" s="63">
        <f>データ!W6</f>
        <v>4092.54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92142</v>
      </c>
      <c r="D6" s="31">
        <f t="shared" si="3"/>
        <v>47</v>
      </c>
      <c r="E6" s="31">
        <f t="shared" si="3"/>
        <v>17</v>
      </c>
      <c r="F6" s="31">
        <f t="shared" si="3"/>
        <v>4</v>
      </c>
      <c r="G6" s="31">
        <f t="shared" si="3"/>
        <v>0</v>
      </c>
      <c r="H6" s="31" t="str">
        <f t="shared" si="3"/>
        <v>栃木県　さくら市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12.38</v>
      </c>
      <c r="P6" s="32">
        <f t="shared" si="3"/>
        <v>90.69</v>
      </c>
      <c r="Q6" s="32">
        <f t="shared" si="3"/>
        <v>2480</v>
      </c>
      <c r="R6" s="32">
        <f t="shared" si="3"/>
        <v>44362</v>
      </c>
      <c r="S6" s="32">
        <f t="shared" si="3"/>
        <v>125.63</v>
      </c>
      <c r="T6" s="32">
        <f t="shared" si="3"/>
        <v>353.12</v>
      </c>
      <c r="U6" s="32">
        <f t="shared" si="3"/>
        <v>5484</v>
      </c>
      <c r="V6" s="32">
        <f t="shared" si="3"/>
        <v>1.34</v>
      </c>
      <c r="W6" s="32">
        <f t="shared" si="3"/>
        <v>4092.54</v>
      </c>
      <c r="X6" s="33">
        <f>IF(X7="",NA(),X7)</f>
        <v>83.56</v>
      </c>
      <c r="Y6" s="33">
        <f t="shared" ref="Y6:AG6" si="4">IF(Y7="",NA(),Y7)</f>
        <v>87</v>
      </c>
      <c r="Z6" s="33">
        <f t="shared" si="4"/>
        <v>92.34</v>
      </c>
      <c r="AA6" s="33">
        <f t="shared" si="4"/>
        <v>89.99</v>
      </c>
      <c r="AB6" s="33">
        <f t="shared" si="4"/>
        <v>92.07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1655.43</v>
      </c>
      <c r="BF6" s="33">
        <f t="shared" ref="BF6:BN6" si="7">IF(BF7="",NA(),BF7)</f>
        <v>1608.49</v>
      </c>
      <c r="BG6" s="33">
        <f t="shared" si="7"/>
        <v>1131.25</v>
      </c>
      <c r="BH6" s="33">
        <f t="shared" si="7"/>
        <v>763.94</v>
      </c>
      <c r="BI6" s="33">
        <f t="shared" si="7"/>
        <v>568.38</v>
      </c>
      <c r="BJ6" s="33">
        <f t="shared" si="7"/>
        <v>1868.17</v>
      </c>
      <c r="BK6" s="33">
        <f t="shared" si="7"/>
        <v>1835.56</v>
      </c>
      <c r="BL6" s="33">
        <f t="shared" si="7"/>
        <v>1716.82</v>
      </c>
      <c r="BM6" s="33">
        <f t="shared" si="7"/>
        <v>1554.05</v>
      </c>
      <c r="BN6" s="33">
        <f t="shared" si="7"/>
        <v>1436</v>
      </c>
      <c r="BO6" s="32" t="str">
        <f>IF(BO7="","",IF(BO7="-","【-】","【"&amp;SUBSTITUTE(TEXT(BO7,"#,##0.00"),"-","△")&amp;"】"))</f>
        <v>【1,479.31】</v>
      </c>
      <c r="BP6" s="33">
        <f>IF(BP7="",NA(),BP7)</f>
        <v>88.41</v>
      </c>
      <c r="BQ6" s="33">
        <f t="shared" ref="BQ6:BY6" si="8">IF(BQ7="",NA(),BQ7)</f>
        <v>90.61</v>
      </c>
      <c r="BR6" s="33">
        <f t="shared" si="8"/>
        <v>93.24</v>
      </c>
      <c r="BS6" s="33">
        <f t="shared" si="8"/>
        <v>88.26</v>
      </c>
      <c r="BT6" s="33">
        <f t="shared" si="8"/>
        <v>90.54</v>
      </c>
      <c r="BU6" s="33">
        <f t="shared" si="8"/>
        <v>55.15</v>
      </c>
      <c r="BV6" s="33">
        <f t="shared" si="8"/>
        <v>52.89</v>
      </c>
      <c r="BW6" s="33">
        <f t="shared" si="8"/>
        <v>51.73</v>
      </c>
      <c r="BX6" s="33">
        <f t="shared" si="8"/>
        <v>53.01</v>
      </c>
      <c r="BY6" s="33">
        <f t="shared" si="8"/>
        <v>66.56</v>
      </c>
      <c r="BZ6" s="32" t="str">
        <f>IF(BZ7="","",IF(BZ7="-","【-】","【"&amp;SUBSTITUTE(TEXT(BZ7,"#,##0.00"),"-","△")&amp;"】"))</f>
        <v>【63.50】</v>
      </c>
      <c r="CA6" s="33">
        <f>IF(CA7="",NA(),CA7)</f>
        <v>150</v>
      </c>
      <c r="CB6" s="33">
        <f t="shared" ref="CB6:CJ6" si="9">IF(CB7="",NA(),CB7)</f>
        <v>150</v>
      </c>
      <c r="CC6" s="33">
        <f t="shared" si="9"/>
        <v>150</v>
      </c>
      <c r="CD6" s="33">
        <f t="shared" si="9"/>
        <v>150</v>
      </c>
      <c r="CE6" s="33">
        <f t="shared" si="9"/>
        <v>150</v>
      </c>
      <c r="CF6" s="33">
        <f t="shared" si="9"/>
        <v>283.05</v>
      </c>
      <c r="CG6" s="33">
        <f t="shared" si="9"/>
        <v>300.52</v>
      </c>
      <c r="CH6" s="33">
        <f t="shared" si="9"/>
        <v>310.47000000000003</v>
      </c>
      <c r="CI6" s="33">
        <f t="shared" si="9"/>
        <v>299.39</v>
      </c>
      <c r="CJ6" s="33">
        <f t="shared" si="9"/>
        <v>244.29</v>
      </c>
      <c r="CK6" s="32" t="str">
        <f>IF(CK7="","",IF(CK7="-","【-】","【"&amp;SUBSTITUTE(TEXT(CK7,"#,##0.00"),"-","△")&amp;"】"))</f>
        <v>【253.12】</v>
      </c>
      <c r="CL6" s="33">
        <f>IF(CL7="",NA(),CL7)</f>
        <v>14.87</v>
      </c>
      <c r="CM6" s="33">
        <f t="shared" ref="CM6:CU6" si="10">IF(CM7="",NA(),CM7)</f>
        <v>12.94</v>
      </c>
      <c r="CN6" s="33">
        <f t="shared" si="10"/>
        <v>16.649999999999999</v>
      </c>
      <c r="CO6" s="33">
        <f t="shared" si="10"/>
        <v>17.989999999999998</v>
      </c>
      <c r="CP6" s="33">
        <f t="shared" si="10"/>
        <v>18.63</v>
      </c>
      <c r="CQ6" s="33">
        <f t="shared" si="10"/>
        <v>36.18</v>
      </c>
      <c r="CR6" s="33">
        <f t="shared" si="10"/>
        <v>36.799999999999997</v>
      </c>
      <c r="CS6" s="33">
        <f t="shared" si="10"/>
        <v>36.67</v>
      </c>
      <c r="CT6" s="33">
        <f t="shared" si="10"/>
        <v>36.200000000000003</v>
      </c>
      <c r="CU6" s="33">
        <f t="shared" si="10"/>
        <v>43.58</v>
      </c>
      <c r="CV6" s="32" t="str">
        <f>IF(CV7="","",IF(CV7="-","【-】","【"&amp;SUBSTITUTE(TEXT(CV7,"#,##0.00"),"-","△")&amp;"】"))</f>
        <v>【41.06】</v>
      </c>
      <c r="CW6" s="33">
        <f>IF(CW7="",NA(),CW7)</f>
        <v>74.09</v>
      </c>
      <c r="CX6" s="33">
        <f t="shared" ref="CX6:DF6" si="11">IF(CX7="",NA(),CX7)</f>
        <v>75.45</v>
      </c>
      <c r="CY6" s="33">
        <f t="shared" si="11"/>
        <v>76.62</v>
      </c>
      <c r="CZ6" s="33">
        <f t="shared" si="11"/>
        <v>80.55</v>
      </c>
      <c r="DA6" s="33">
        <f t="shared" si="11"/>
        <v>80.98</v>
      </c>
      <c r="DB6" s="33">
        <f t="shared" si="11"/>
        <v>72.14</v>
      </c>
      <c r="DC6" s="33">
        <f t="shared" si="11"/>
        <v>71.62</v>
      </c>
      <c r="DD6" s="33">
        <f t="shared" si="11"/>
        <v>71.239999999999995</v>
      </c>
      <c r="DE6" s="33">
        <f t="shared" si="11"/>
        <v>71.069999999999993</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0.04</v>
      </c>
      <c r="EN6" s="32" t="str">
        <f>IF(EN7="","",IF(EN7="-","【-】","【"&amp;SUBSTITUTE(TEXT(EN7,"#,##0.00"),"-","△")&amp;"】"))</f>
        <v>【0.05】</v>
      </c>
    </row>
    <row r="7" spans="1:144" s="34" customFormat="1">
      <c r="A7" s="26"/>
      <c r="B7" s="35">
        <v>2014</v>
      </c>
      <c r="C7" s="35">
        <v>92142</v>
      </c>
      <c r="D7" s="35">
        <v>47</v>
      </c>
      <c r="E7" s="35">
        <v>17</v>
      </c>
      <c r="F7" s="35">
        <v>4</v>
      </c>
      <c r="G7" s="35">
        <v>0</v>
      </c>
      <c r="H7" s="35" t="s">
        <v>96</v>
      </c>
      <c r="I7" s="35" t="s">
        <v>97</v>
      </c>
      <c r="J7" s="35" t="s">
        <v>98</v>
      </c>
      <c r="K7" s="35" t="s">
        <v>99</v>
      </c>
      <c r="L7" s="35" t="s">
        <v>100</v>
      </c>
      <c r="M7" s="36" t="s">
        <v>101</v>
      </c>
      <c r="N7" s="36" t="s">
        <v>102</v>
      </c>
      <c r="O7" s="36">
        <v>12.38</v>
      </c>
      <c r="P7" s="36">
        <v>90.69</v>
      </c>
      <c r="Q7" s="36">
        <v>2480</v>
      </c>
      <c r="R7" s="36">
        <v>44362</v>
      </c>
      <c r="S7" s="36">
        <v>125.63</v>
      </c>
      <c r="T7" s="36">
        <v>353.12</v>
      </c>
      <c r="U7" s="36">
        <v>5484</v>
      </c>
      <c r="V7" s="36">
        <v>1.34</v>
      </c>
      <c r="W7" s="36">
        <v>4092.54</v>
      </c>
      <c r="X7" s="36">
        <v>83.56</v>
      </c>
      <c r="Y7" s="36">
        <v>87</v>
      </c>
      <c r="Z7" s="36">
        <v>92.34</v>
      </c>
      <c r="AA7" s="36">
        <v>89.99</v>
      </c>
      <c r="AB7" s="36">
        <v>92.07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1655.43</v>
      </c>
      <c r="BF7" s="36">
        <v>1608.49</v>
      </c>
      <c r="BG7" s="36">
        <v>1131.25</v>
      </c>
      <c r="BH7" s="36">
        <v>763.94</v>
      </c>
      <c r="BI7" s="36">
        <v>568.38</v>
      </c>
      <c r="BJ7" s="36">
        <v>1868.17</v>
      </c>
      <c r="BK7" s="36">
        <v>1835.56</v>
      </c>
      <c r="BL7" s="36">
        <v>1716.82</v>
      </c>
      <c r="BM7" s="36">
        <v>1554.05</v>
      </c>
      <c r="BN7" s="36">
        <v>1436</v>
      </c>
      <c r="BO7" s="36">
        <v>1479.31</v>
      </c>
      <c r="BP7" s="36">
        <v>88.41</v>
      </c>
      <c r="BQ7" s="36">
        <v>90.61</v>
      </c>
      <c r="BR7" s="36">
        <v>93.24</v>
      </c>
      <c r="BS7" s="36">
        <v>88.26</v>
      </c>
      <c r="BT7" s="36">
        <v>90.54</v>
      </c>
      <c r="BU7" s="36">
        <v>55.15</v>
      </c>
      <c r="BV7" s="36">
        <v>52.89</v>
      </c>
      <c r="BW7" s="36">
        <v>51.73</v>
      </c>
      <c r="BX7" s="36">
        <v>53.01</v>
      </c>
      <c r="BY7" s="36">
        <v>66.56</v>
      </c>
      <c r="BZ7" s="36">
        <v>63.5</v>
      </c>
      <c r="CA7" s="36">
        <v>150</v>
      </c>
      <c r="CB7" s="36">
        <v>150</v>
      </c>
      <c r="CC7" s="36">
        <v>150</v>
      </c>
      <c r="CD7" s="36">
        <v>150</v>
      </c>
      <c r="CE7" s="36">
        <v>150</v>
      </c>
      <c r="CF7" s="36">
        <v>283.05</v>
      </c>
      <c r="CG7" s="36">
        <v>300.52</v>
      </c>
      <c r="CH7" s="36">
        <v>310.47000000000003</v>
      </c>
      <c r="CI7" s="36">
        <v>299.39</v>
      </c>
      <c r="CJ7" s="36">
        <v>244.29</v>
      </c>
      <c r="CK7" s="36">
        <v>253.12</v>
      </c>
      <c r="CL7" s="36">
        <v>14.87</v>
      </c>
      <c r="CM7" s="36">
        <v>12.94</v>
      </c>
      <c r="CN7" s="36">
        <v>16.649999999999999</v>
      </c>
      <c r="CO7" s="36">
        <v>17.989999999999998</v>
      </c>
      <c r="CP7" s="36">
        <v>18.63</v>
      </c>
      <c r="CQ7" s="36">
        <v>36.18</v>
      </c>
      <c r="CR7" s="36">
        <v>36.799999999999997</v>
      </c>
      <c r="CS7" s="36">
        <v>36.67</v>
      </c>
      <c r="CT7" s="36">
        <v>36.200000000000003</v>
      </c>
      <c r="CU7" s="36">
        <v>43.58</v>
      </c>
      <c r="CV7" s="36">
        <v>41.06</v>
      </c>
      <c r="CW7" s="36">
        <v>74.09</v>
      </c>
      <c r="CX7" s="36">
        <v>75.45</v>
      </c>
      <c r="CY7" s="36">
        <v>76.62</v>
      </c>
      <c r="CZ7" s="36">
        <v>80.55</v>
      </c>
      <c r="DA7" s="36">
        <v>80.98</v>
      </c>
      <c r="DB7" s="36">
        <v>72.14</v>
      </c>
      <c r="DC7" s="36">
        <v>71.62</v>
      </c>
      <c r="DD7" s="36">
        <v>71.239999999999995</v>
      </c>
      <c r="DE7" s="36">
        <v>71.069999999999993</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cp:lastPrinted>2016-02-16T07:48:46Z</cp:lastPrinted>
  <dcterms:created xsi:type="dcterms:W3CDTF">2016-02-03T09:02:08Z</dcterms:created>
  <dcterms:modified xsi:type="dcterms:W3CDTF">2016-02-16T07:51:55Z</dcterms:modified>
  <cp:category/>
</cp:coreProperties>
</file>